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122"/>
  <workbookPr date1904="1" autoCompressPictures="0"/>
  <bookViews>
    <workbookView xWindow="1100" yWindow="0" windowWidth="25600" windowHeight="16060" activeTab="2"/>
  </bookViews>
  <sheets>
    <sheet name="Information" sheetId="2" r:id="rId1"/>
    <sheet name="Known Amps" sheetId="3" r:id="rId2"/>
    <sheet name="PDU WORKSHEET" sheetId="4"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I39" i="4" l="1"/>
  <c r="D6"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G6" i="4"/>
  <c r="H39" i="4"/>
  <c r="F39" i="4"/>
  <c r="G39" i="4"/>
  <c r="H38" i="4"/>
  <c r="G38" i="4"/>
  <c r="G37" i="4"/>
  <c r="H37" i="4"/>
  <c r="I37" i="4"/>
  <c r="G36" i="4"/>
  <c r="H36" i="4"/>
  <c r="I36" i="4"/>
  <c r="G35" i="4"/>
  <c r="H35" i="4"/>
  <c r="I35" i="4"/>
  <c r="G34" i="4"/>
  <c r="H34" i="4"/>
  <c r="I34" i="4"/>
  <c r="G33" i="4"/>
  <c r="H33" i="4"/>
  <c r="I33" i="4"/>
  <c r="G32" i="4"/>
  <c r="H32" i="4"/>
  <c r="I32" i="4"/>
  <c r="G31" i="4"/>
  <c r="H31" i="4"/>
  <c r="I31" i="4"/>
  <c r="G30" i="4"/>
  <c r="H30" i="4"/>
  <c r="I30" i="4"/>
  <c r="G29" i="4"/>
  <c r="H29" i="4"/>
  <c r="I29" i="4"/>
  <c r="G28" i="4"/>
  <c r="H28" i="4"/>
  <c r="I28" i="4"/>
  <c r="G27" i="4"/>
  <c r="H27" i="4"/>
  <c r="I27" i="4"/>
  <c r="G26" i="4"/>
  <c r="H26" i="4"/>
  <c r="I26" i="4"/>
  <c r="G25" i="4"/>
  <c r="H25" i="4"/>
  <c r="I25" i="4"/>
  <c r="G24" i="4"/>
  <c r="H24" i="4"/>
  <c r="I24" i="4"/>
  <c r="G23" i="4"/>
  <c r="H23" i="4"/>
  <c r="I23" i="4"/>
  <c r="G22" i="4"/>
  <c r="H22" i="4"/>
  <c r="I22" i="4"/>
  <c r="G21" i="4"/>
  <c r="H21" i="4"/>
  <c r="I21" i="4"/>
  <c r="G20" i="4"/>
  <c r="H20" i="4"/>
  <c r="I20" i="4"/>
  <c r="G19" i="4"/>
  <c r="H19" i="4"/>
  <c r="I19" i="4"/>
  <c r="G18" i="4"/>
  <c r="H18" i="4"/>
  <c r="I18" i="4"/>
  <c r="G17" i="4"/>
  <c r="H17" i="4"/>
  <c r="I17" i="4"/>
  <c r="G16" i="4"/>
  <c r="H16" i="4"/>
  <c r="I16" i="4"/>
  <c r="G15" i="4"/>
  <c r="H15" i="4"/>
  <c r="I15" i="4"/>
  <c r="G14" i="4"/>
  <c r="H14" i="4"/>
  <c r="I14" i="4"/>
  <c r="G13" i="4"/>
  <c r="H13" i="4"/>
  <c r="I13" i="4"/>
  <c r="G12" i="4"/>
  <c r="H12" i="4"/>
  <c r="I12" i="4"/>
  <c r="G11" i="4"/>
  <c r="H11" i="4"/>
  <c r="I11" i="4"/>
  <c r="G10" i="4"/>
  <c r="H10" i="4"/>
  <c r="I10" i="4"/>
  <c r="G9" i="4"/>
  <c r="H9" i="4"/>
  <c r="I9" i="4"/>
  <c r="G8" i="4"/>
  <c r="H8" i="4"/>
  <c r="I8" i="4"/>
  <c r="G7" i="4"/>
  <c r="H7" i="4"/>
  <c r="I7" i="4"/>
  <c r="H6" i="4"/>
  <c r="I6" i="4"/>
</calcChain>
</file>

<file path=xl/sharedStrings.xml><?xml version="1.0" encoding="utf-8"?>
<sst xmlns="http://schemas.openxmlformats.org/spreadsheetml/2006/main" count="179" uniqueCount="85">
  <si>
    <t>Life Racing PDU Current worksheet</t>
  </si>
  <si>
    <t>Name</t>
  </si>
  <si>
    <t>Vehicle</t>
  </si>
  <si>
    <t>Date</t>
  </si>
  <si>
    <t>PDU A/B</t>
  </si>
  <si>
    <t>Job Number</t>
  </si>
  <si>
    <t>PDU model#</t>
  </si>
  <si>
    <t>Keypad Used</t>
  </si>
  <si>
    <t xml:space="preserve">Output </t>
  </si>
  <si>
    <t>Device</t>
  </si>
  <si>
    <t>Inductive</t>
  </si>
  <si>
    <t>Inrush Amps</t>
  </si>
  <si>
    <t>Running Amps</t>
  </si>
  <si>
    <t>Res Outputs</t>
  </si>
  <si>
    <t>IND outputs</t>
  </si>
  <si>
    <t>Outputs Needed</t>
  </si>
  <si>
    <t>Team</t>
  </si>
  <si>
    <t>Total Running Amps</t>
  </si>
  <si>
    <t>Outputs Used</t>
  </si>
  <si>
    <t>Brand</t>
  </si>
  <si>
    <t xml:space="preserve">Model </t>
  </si>
  <si>
    <t>Description</t>
  </si>
  <si>
    <t>Spal</t>
  </si>
  <si>
    <t>Fan</t>
  </si>
  <si>
    <t>14” to 17” Radiator Fan</t>
  </si>
  <si>
    <t>70-100</t>
  </si>
  <si>
    <t>15-18</t>
  </si>
  <si>
    <t>Weldon</t>
  </si>
  <si>
    <t>1100A</t>
  </si>
  <si>
    <t>Inline style Fuel pump</t>
  </si>
  <si>
    <t>25-30</t>
  </si>
  <si>
    <t>D2015</t>
  </si>
  <si>
    <t>Any Stand up style Pump</t>
  </si>
  <si>
    <t>65-75</t>
  </si>
  <si>
    <t>Hella</t>
  </si>
  <si>
    <t>H4</t>
  </si>
  <si>
    <t>H4 Headlight high/low beam</t>
  </si>
  <si>
    <t>35-38</t>
  </si>
  <si>
    <t>AFE</t>
  </si>
  <si>
    <t>14” to 17” Radiator fan</t>
  </si>
  <si>
    <t>45-65</t>
  </si>
  <si>
    <t>10” to 12” Cooler fan</t>
  </si>
  <si>
    <t>50-65</t>
  </si>
  <si>
    <t>Rigid</t>
  </si>
  <si>
    <t>30” Light bar</t>
  </si>
  <si>
    <t>30” LED Roof bar light</t>
  </si>
  <si>
    <t>Baja Designs</t>
  </si>
  <si>
    <t>Seat Actuator</t>
  </si>
  <si>
    <t>Seat motor</t>
  </si>
  <si>
    <t>Electric seat motor</t>
  </si>
  <si>
    <t>45-50</t>
  </si>
  <si>
    <t>Bosch</t>
  </si>
  <si>
    <t>#044</t>
  </si>
  <si>
    <t>Bosch inline fuel pump</t>
  </si>
  <si>
    <t>Kenwood</t>
  </si>
  <si>
    <t>50w Radio</t>
  </si>
  <si>
    <t>In dash radio</t>
  </si>
  <si>
    <t>12 mic keyed</t>
  </si>
  <si>
    <t>Remote face mount</t>
  </si>
  <si>
    <t>17 mic keyed</t>
  </si>
  <si>
    <t xml:space="preserve">Aeromotive </t>
  </si>
  <si>
    <t>A1000</t>
  </si>
  <si>
    <t>Fuel pump (Red)</t>
  </si>
  <si>
    <t>35-45</t>
  </si>
  <si>
    <t>LS</t>
  </si>
  <si>
    <t>LS2/3/7/9/LT1</t>
  </si>
  <si>
    <t>Ignition coils set of 8</t>
  </si>
  <si>
    <t>none</t>
  </si>
  <si>
    <t>26-28 under load</t>
  </si>
  <si>
    <t>ECU</t>
  </si>
  <si>
    <t>Life Racing</t>
  </si>
  <si>
    <t xml:space="preserve">LR F88 ECU Power </t>
  </si>
  <si>
    <t>0.5-5</t>
  </si>
  <si>
    <t xml:space="preserve">High Imp </t>
  </si>
  <si>
    <t>Set of 8 injectors</t>
  </si>
  <si>
    <t>20-25 under load</t>
  </si>
  <si>
    <t>Ford</t>
  </si>
  <si>
    <t>F150</t>
  </si>
  <si>
    <t>Wiper motor</t>
  </si>
  <si>
    <t>YES</t>
  </si>
  <si>
    <t>NO</t>
  </si>
  <si>
    <t>Inductive Yes/No</t>
  </si>
  <si>
    <t>SPAL FAN B</t>
  </si>
  <si>
    <t>SPAL FAN A</t>
  </si>
  <si>
    <t>BRAKE LIGHT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</si>
</sst>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
  </numFmts>
  <fonts count="6" x14ac:knownFonts="1">
    <font>
      <sz val="12"/>
      <color indexed="8"/>
      <name val="Verdana"/>
    </font>
    <font>
      <sz val="12"/>
      <color indexed="8"/>
      <name val="Helvetica"/>
    </font>
    <font>
      <sz val="10"/>
      <color indexed="8"/>
      <name val="Helvetica"/>
    </font>
    <font>
      <b/>
      <sz val="10"/>
      <color indexed="8"/>
      <name val="Helvetica"/>
    </font>
    <font>
      <u/>
      <sz val="12"/>
      <color theme="10"/>
      <name val="Verdana"/>
    </font>
    <font>
      <u/>
      <sz val="12"/>
      <color theme="11"/>
      <name val="Verdana"/>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1"/>
        <bgColor auto="1"/>
      </patternFill>
    </fill>
    <fill>
      <patternFill patternType="solid">
        <fgColor indexed="13"/>
        <bgColor auto="1"/>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12"/>
      </left>
      <right style="thin">
        <color indexed="8"/>
      </right>
      <top style="thin">
        <color indexed="8"/>
      </top>
      <bottom style="thin">
        <color indexed="8"/>
      </bottom>
      <diagonal/>
    </border>
    <border>
      <left style="thin">
        <color indexed="8"/>
      </left>
      <right style="thin">
        <color indexed="10"/>
      </right>
      <top style="thin">
        <color indexed="8"/>
      </top>
      <bottom/>
      <diagonal/>
    </border>
    <border>
      <left style="thin">
        <color indexed="8"/>
      </left>
      <right style="thin">
        <color indexed="10"/>
      </right>
      <top/>
      <bottom style="thin">
        <color indexed="10"/>
      </bottom>
      <diagonal/>
    </border>
    <border>
      <left/>
      <right/>
      <top/>
      <bottom style="thin">
        <color auto="1"/>
      </bottom>
      <diagonal/>
    </border>
    <border>
      <left style="thin">
        <color indexed="10"/>
      </left>
      <right/>
      <top style="thin">
        <color indexed="8"/>
      </top>
      <bottom/>
      <diagonal/>
    </border>
    <border>
      <left/>
      <right style="thin">
        <color indexed="8"/>
      </right>
      <top style="thin">
        <color indexed="8"/>
      </top>
      <bottom/>
      <diagonal/>
    </border>
    <border>
      <left style="thin">
        <color auto="1"/>
      </left>
      <right style="thin">
        <color indexed="10"/>
      </right>
      <top style="thin">
        <color auto="1"/>
      </top>
      <bottom style="thin">
        <color indexed="8"/>
      </bottom>
      <diagonal/>
    </border>
    <border>
      <left style="thin">
        <color indexed="10"/>
      </left>
      <right style="thin">
        <color indexed="10"/>
      </right>
      <top style="thin">
        <color auto="1"/>
      </top>
      <bottom style="thin">
        <color indexed="8"/>
      </bottom>
      <diagonal/>
    </border>
    <border>
      <left style="thin">
        <color indexed="10"/>
      </left>
      <right/>
      <top style="thin">
        <color auto="1"/>
      </top>
      <bottom/>
      <diagonal/>
    </border>
    <border>
      <left style="thin">
        <color indexed="10"/>
      </left>
      <right style="thin">
        <color indexed="8"/>
      </right>
      <top style="thin">
        <color auto="1"/>
      </top>
      <bottom style="thin">
        <color indexed="8"/>
      </bottom>
      <diagonal/>
    </border>
    <border>
      <left style="thin">
        <color indexed="8"/>
      </left>
      <right style="thin">
        <color auto="1"/>
      </right>
      <top style="thin">
        <color auto="1"/>
      </top>
      <bottom style="thin">
        <color indexed="8"/>
      </bottom>
      <diagonal/>
    </border>
    <border>
      <left style="thin">
        <color auto="1"/>
      </left>
      <right style="thin">
        <color indexed="10"/>
      </right>
      <top style="thin">
        <color indexed="8"/>
      </top>
      <bottom/>
      <diagonal/>
    </border>
    <border>
      <left style="thin">
        <color indexed="8"/>
      </left>
      <right style="thin">
        <color auto="1"/>
      </right>
      <top style="thin">
        <color indexed="8"/>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12"/>
      </right>
      <top style="thin">
        <color auto="1"/>
      </top>
      <bottom style="thin">
        <color auto="1"/>
      </bottom>
      <diagonal/>
    </border>
    <border>
      <left style="thin">
        <color indexed="8"/>
      </left>
      <right style="thin">
        <color indexed="8"/>
      </right>
      <top style="thin">
        <color indexed="8"/>
      </top>
      <bottom/>
      <diagonal/>
    </border>
    <border>
      <left style="thin">
        <color indexed="12"/>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s>
  <cellStyleXfs count="13">
    <xf numFmtId="0" fontId="0" fillId="0" borderId="0" applyNumberFormat="0" applyFill="0" applyBorder="0" applyProtection="0">
      <alignment vertical="top" wrapText="1"/>
    </xf>
    <xf numFmtId="0" fontId="4" fillId="0" borderId="0" applyNumberFormat="0" applyFill="0" applyBorder="0" applyAlignment="0" applyProtection="0">
      <alignment vertical="top" wrapText="1"/>
    </xf>
    <xf numFmtId="0" fontId="5" fillId="0" borderId="0" applyNumberFormat="0" applyFill="0" applyBorder="0" applyAlignment="0" applyProtection="0">
      <alignment vertical="top" wrapText="1"/>
    </xf>
    <xf numFmtId="0" fontId="4" fillId="0" borderId="0" applyNumberFormat="0" applyFill="0" applyBorder="0" applyAlignment="0" applyProtection="0">
      <alignment vertical="top" wrapText="1"/>
    </xf>
    <xf numFmtId="0" fontId="5" fillId="0" borderId="0" applyNumberFormat="0" applyFill="0" applyBorder="0" applyAlignment="0" applyProtection="0">
      <alignment vertical="top" wrapText="1"/>
    </xf>
    <xf numFmtId="0" fontId="4" fillId="0" borderId="0" applyNumberFormat="0" applyFill="0" applyBorder="0" applyAlignment="0" applyProtection="0">
      <alignment vertical="top" wrapText="1"/>
    </xf>
    <xf numFmtId="0" fontId="5" fillId="0" borderId="0" applyNumberFormat="0" applyFill="0" applyBorder="0" applyAlignment="0" applyProtection="0">
      <alignment vertical="top" wrapText="1"/>
    </xf>
    <xf numFmtId="0" fontId="4" fillId="0" borderId="0" applyNumberFormat="0" applyFill="0" applyBorder="0" applyAlignment="0" applyProtection="0">
      <alignment vertical="top" wrapText="1"/>
    </xf>
    <xf numFmtId="0" fontId="5" fillId="0" borderId="0" applyNumberFormat="0" applyFill="0" applyBorder="0" applyAlignment="0" applyProtection="0">
      <alignment vertical="top" wrapText="1"/>
    </xf>
    <xf numFmtId="0" fontId="4" fillId="0" borderId="0" applyNumberFormat="0" applyFill="0" applyBorder="0" applyAlignment="0" applyProtection="0">
      <alignment vertical="top" wrapText="1"/>
    </xf>
    <xf numFmtId="0" fontId="5" fillId="0" borderId="0" applyNumberFormat="0" applyFill="0" applyBorder="0" applyAlignment="0" applyProtection="0">
      <alignment vertical="top" wrapText="1"/>
    </xf>
    <xf numFmtId="0" fontId="4" fillId="0" borderId="0" applyNumberFormat="0" applyFill="0" applyBorder="0" applyAlignment="0" applyProtection="0">
      <alignment vertical="top" wrapText="1"/>
    </xf>
    <xf numFmtId="0" fontId="5" fillId="0" borderId="0" applyNumberFormat="0" applyFill="0" applyBorder="0" applyAlignment="0" applyProtection="0">
      <alignment vertical="top" wrapText="1"/>
    </xf>
  </cellStyleXfs>
  <cellXfs count="46">
    <xf numFmtId="0" fontId="0" fillId="0" borderId="0" xfId="0" applyFont="1" applyAlignment="1">
      <alignment vertical="top" wrapText="1"/>
    </xf>
    <xf numFmtId="0" fontId="3" fillId="2" borderId="1"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vertical="top" wrapText="1"/>
    </xf>
    <xf numFmtId="0" fontId="3" fillId="2" borderId="2" xfId="0" applyNumberFormat="1" applyFont="1" applyFill="1" applyBorder="1" applyAlignment="1">
      <alignment vertical="top" wrapText="1"/>
    </xf>
    <xf numFmtId="0" fontId="3" fillId="2" borderId="1" xfId="0" applyNumberFormat="1" applyFont="1" applyFill="1" applyBorder="1" applyAlignment="1">
      <alignment vertical="top" wrapText="1"/>
    </xf>
    <xf numFmtId="0" fontId="3" fillId="4" borderId="1" xfId="0" applyNumberFormat="1" applyFont="1" applyFill="1" applyBorder="1" applyAlignment="1">
      <alignment horizontal="center" vertical="top" wrapText="1"/>
    </xf>
    <xf numFmtId="0" fontId="2" fillId="0" borderId="1" xfId="0" applyFont="1" applyBorder="1" applyAlignment="1">
      <alignment horizontal="center" vertical="top" wrapText="1"/>
    </xf>
    <xf numFmtId="0" fontId="2" fillId="0" borderId="1" xfId="0" applyNumberFormat="1" applyFont="1" applyBorder="1" applyAlignment="1">
      <alignment vertical="top" wrapText="1"/>
    </xf>
    <xf numFmtId="0" fontId="2" fillId="0" borderId="1" xfId="0" applyNumberFormat="1" applyFont="1" applyBorder="1" applyAlignment="1">
      <alignment horizontal="center" vertical="top" wrapText="1"/>
    </xf>
    <xf numFmtId="0" fontId="2" fillId="5" borderId="4" xfId="0" applyNumberFormat="1" applyFont="1" applyFill="1" applyBorder="1" applyAlignment="1">
      <alignment horizontal="center" vertical="top" wrapText="1"/>
    </xf>
    <xf numFmtId="0" fontId="2" fillId="5" borderId="1" xfId="0" applyNumberFormat="1" applyFont="1" applyFill="1" applyBorder="1" applyAlignment="1">
      <alignment horizontal="center" vertical="top" wrapText="1"/>
    </xf>
    <xf numFmtId="0" fontId="2" fillId="0" borderId="4" xfId="0" applyNumberFormat="1" applyFont="1" applyBorder="1" applyAlignment="1">
      <alignment horizontal="center" vertical="top" wrapText="1"/>
    </xf>
    <xf numFmtId="0" fontId="2" fillId="0" borderId="0" xfId="0" applyNumberFormat="1" applyFont="1" applyAlignment="1">
      <alignment vertical="top" wrapText="1"/>
    </xf>
    <xf numFmtId="0" fontId="2" fillId="3" borderId="1" xfId="0" applyNumberFormat="1" applyFont="1" applyFill="1" applyBorder="1" applyAlignment="1">
      <alignment horizontal="center" vertical="top" wrapText="1"/>
    </xf>
    <xf numFmtId="164" fontId="2" fillId="0" borderId="1" xfId="0" applyNumberFormat="1" applyFont="1" applyBorder="1" applyAlignment="1">
      <alignment horizontal="center" vertical="top" wrapText="1"/>
    </xf>
    <xf numFmtId="0" fontId="2" fillId="3" borderId="1" xfId="0" applyFont="1" applyFill="1" applyBorder="1" applyAlignment="1">
      <alignment horizontal="center" vertical="top" wrapText="1"/>
    </xf>
    <xf numFmtId="0" fontId="1" fillId="0" borderId="0" xfId="0" applyFont="1" applyAlignment="1">
      <alignment horizontal="center"/>
    </xf>
    <xf numFmtId="0" fontId="0" fillId="0" borderId="0" xfId="0" applyFont="1" applyAlignment="1">
      <alignment vertical="top" wrapText="1"/>
    </xf>
    <xf numFmtId="0" fontId="3" fillId="3" borderId="3" xfId="0" applyFont="1" applyFill="1" applyBorder="1" applyAlignment="1">
      <alignment horizontal="center" vertical="top" wrapText="1"/>
    </xf>
    <xf numFmtId="0" fontId="3" fillId="2" borderId="1" xfId="0" applyNumberFormat="1" applyFont="1" applyFill="1" applyBorder="1" applyAlignment="1">
      <alignment horizontal="center" vertical="top" wrapText="1"/>
    </xf>
    <xf numFmtId="0" fontId="3" fillId="3" borderId="1" xfId="0" applyFont="1" applyFill="1" applyBorder="1" applyAlignment="1">
      <alignment horizontal="center"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3" fillId="6" borderId="10" xfId="0" applyFont="1" applyFill="1" applyBorder="1" applyAlignment="1">
      <alignment vertical="top" wrapText="1"/>
    </xf>
    <xf numFmtId="0" fontId="2" fillId="6" borderId="11" xfId="0" applyFont="1" applyFill="1" applyBorder="1" applyAlignment="1">
      <alignment vertical="top" wrapText="1"/>
    </xf>
    <xf numFmtId="0" fontId="2" fillId="6" borderId="12" xfId="0" applyFont="1" applyFill="1" applyBorder="1" applyAlignment="1">
      <alignment vertical="top" wrapText="1"/>
    </xf>
    <xf numFmtId="0" fontId="2" fillId="6" borderId="13" xfId="0" applyFont="1" applyFill="1" applyBorder="1" applyAlignment="1">
      <alignment vertical="top" wrapText="1"/>
    </xf>
    <xf numFmtId="0" fontId="2" fillId="6" borderId="14" xfId="0" applyNumberFormat="1" applyFont="1" applyFill="1" applyBorder="1" applyAlignment="1">
      <alignment vertical="top" wrapText="1"/>
    </xf>
    <xf numFmtId="0" fontId="3" fillId="6" borderId="15" xfId="0" applyNumberFormat="1" applyFont="1" applyFill="1" applyBorder="1" applyAlignment="1">
      <alignment vertical="top" wrapText="1"/>
    </xf>
    <xf numFmtId="0" fontId="2" fillId="6" borderId="8" xfId="0" applyNumberFormat="1" applyFont="1" applyFill="1" applyBorder="1" applyAlignment="1">
      <alignment vertical="top" wrapText="1"/>
    </xf>
    <xf numFmtId="0" fontId="2" fillId="6" borderId="0" xfId="0" applyNumberFormat="1" applyFont="1" applyFill="1" applyBorder="1" applyAlignment="1">
      <alignment vertical="top" wrapText="1"/>
    </xf>
    <xf numFmtId="0" fontId="2" fillId="6" borderId="9" xfId="0" applyNumberFormat="1" applyFont="1" applyFill="1" applyBorder="1" applyAlignment="1">
      <alignment vertical="top" wrapText="1"/>
    </xf>
    <xf numFmtId="0" fontId="2" fillId="6" borderId="16" xfId="0" applyNumberFormat="1" applyFont="1" applyFill="1" applyBorder="1" applyAlignment="1">
      <alignment vertical="top" wrapText="1"/>
    </xf>
    <xf numFmtId="0" fontId="2" fillId="6" borderId="17" xfId="0" applyNumberFormat="1" applyFont="1" applyFill="1" applyBorder="1" applyAlignment="1">
      <alignment vertical="top" wrapText="1"/>
    </xf>
    <xf numFmtId="0" fontId="2" fillId="6" borderId="18" xfId="0" applyNumberFormat="1" applyFont="1" applyFill="1" applyBorder="1" applyAlignment="1">
      <alignment vertical="top" wrapText="1"/>
    </xf>
    <xf numFmtId="0" fontId="0" fillId="6" borderId="19" xfId="0" applyFont="1" applyFill="1" applyBorder="1" applyAlignment="1">
      <alignment vertical="top" wrapText="1"/>
    </xf>
    <xf numFmtId="0" fontId="0" fillId="6" borderId="7" xfId="0" applyFont="1" applyFill="1" applyBorder="1" applyAlignment="1">
      <alignment vertical="top" wrapText="1"/>
    </xf>
    <xf numFmtId="0" fontId="0" fillId="6" borderId="20" xfId="0" applyFont="1" applyFill="1" applyBorder="1" applyAlignment="1">
      <alignment vertical="top" wrapText="1"/>
    </xf>
    <xf numFmtId="0" fontId="2" fillId="7" borderId="1" xfId="0" applyFont="1" applyFill="1" applyBorder="1" applyAlignment="1">
      <alignment horizontal="center" vertical="top" wrapText="1"/>
    </xf>
    <xf numFmtId="0" fontId="2" fillId="7" borderId="4" xfId="0" applyFont="1" applyFill="1" applyBorder="1" applyAlignment="1">
      <alignment horizontal="center" vertical="top" wrapText="1"/>
    </xf>
    <xf numFmtId="0" fontId="2" fillId="7" borderId="22" xfId="0" applyFont="1" applyFill="1" applyBorder="1" applyAlignment="1">
      <alignment horizontal="center" vertical="top" wrapText="1"/>
    </xf>
    <xf numFmtId="0" fontId="2" fillId="7" borderId="21" xfId="0" applyFont="1" applyFill="1" applyBorder="1" applyAlignment="1">
      <alignment horizontal="center" vertical="top" wrapText="1"/>
    </xf>
    <xf numFmtId="0" fontId="3" fillId="4" borderId="22" xfId="0" applyNumberFormat="1" applyFont="1" applyFill="1" applyBorder="1" applyAlignment="1">
      <alignment horizontal="center" vertical="top" wrapText="1"/>
    </xf>
    <xf numFmtId="0" fontId="3" fillId="4" borderId="23" xfId="0" applyNumberFormat="1" applyFont="1" applyFill="1" applyBorder="1" applyAlignment="1">
      <alignment horizontal="center" vertical="top" wrapText="1"/>
    </xf>
    <xf numFmtId="0" fontId="2" fillId="7" borderId="24" xfId="0" applyFont="1" applyFill="1" applyBorder="1" applyAlignment="1">
      <alignment horizontal="center" vertical="top" wrapText="1"/>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Normal" xfId="0" builtinId="0"/>
  </cellStyles>
  <dxfs count="0"/>
  <tableStyles count="0" defaultPivotStyle="PivotStyleMedium4"/>
  <colors>
    <indexedColors>
      <rgbColor rgb="FF000000"/>
      <rgbColor rgb="FFFFFFFF"/>
      <rgbColor rgb="FFFF0000"/>
      <rgbColor rgb="FF00FF00"/>
      <rgbColor rgb="FF0000FF"/>
      <rgbColor rgb="FFFFFF00"/>
      <rgbColor rgb="FFFF00FF"/>
      <rgbColor rgb="FF00FFFF"/>
      <rgbColor rgb="FF000000"/>
      <rgbColor rgb="FFBDC0BF"/>
      <rgbColor rgb="FFFEFEFE"/>
      <rgbColor rgb="FFDBDBDB"/>
      <rgbColor rgb="FF7F7F7F"/>
      <rgbColor rgb="FFBFBFBF"/>
      <rgbColor rgb="FF032EED"/>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hyperlink" Target="x-apple-data-detectors://0" TargetMode="External"/><Relationship Id="rId2" Type="http://schemas.openxmlformats.org/officeDocument/2006/relationships/hyperlink" Target="x-apple-data-detectors://1" TargetMode="External"/><Relationship Id="rId3" Type="http://schemas.openxmlformats.org/officeDocument/2006/relationships/hyperlink" Target="x-apple-data-detectors://2"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60959</xdr:rowOff>
    </xdr:from>
    <xdr:to>
      <xdr:col>6</xdr:col>
      <xdr:colOff>891327</xdr:colOff>
      <xdr:row>47</xdr:row>
      <xdr:rowOff>75102</xdr:rowOff>
    </xdr:to>
    <xdr:sp macro="" textlink="">
      <xdr:nvSpPr>
        <xdr:cNvPr id="4" name="Shape 4"/>
        <xdr:cNvSpPr/>
      </xdr:nvSpPr>
      <xdr:spPr>
        <a:xfrm>
          <a:off x="-1" y="391159"/>
          <a:ext cx="6987328" cy="7443644"/>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lvl="0" indent="0" algn="l" defTabSz="457200">
            <a:lnSpc>
              <a:spcPts val="3000"/>
            </a:lnSpc>
            <a:spcBef>
              <a:spcPts val="0"/>
            </a:spcBef>
            <a:spcAft>
              <a:spcPts val="0"/>
            </a:spcAft>
            <a:buClrTx/>
            <a:buSzTx/>
            <a:buFontTx/>
            <a:buNone/>
            <a:tabLst/>
          </a:pPr>
          <a:r>
            <a:rPr sz="1200" b="0" i="0" u="none" strike="noStrike" cap="none" spc="0" baseline="0">
              <a:ln>
                <a:noFill/>
              </a:ln>
              <a:solidFill>
                <a:srgbClr val="000000"/>
              </a:solidFill>
              <a:uFillTx/>
              <a:latin typeface="Helvetica Neue"/>
              <a:ea typeface="Helvetica Neue"/>
              <a:cs typeface="Helvetica Neue"/>
              <a:sym typeface="Helvetica Neue"/>
            </a:rPr>
            <a:t>PDU Amps</a:t>
          </a:r>
        </a:p>
        <a:p>
          <a:pPr marL="0" marR="0" lvl="0" indent="0" algn="l" defTabSz="457200">
            <a:lnSpc>
              <a:spcPts val="3000"/>
            </a:lnSpc>
            <a:spcBef>
              <a:spcPts val="0"/>
            </a:spcBef>
            <a:spcAft>
              <a:spcPts val="0"/>
            </a:spcAft>
            <a:buClrTx/>
            <a:buSzTx/>
            <a:buFontTx/>
            <a:buNone/>
            <a:tabLst/>
          </a:pPr>
          <a:endParaRPr sz="1200" b="0" i="0" u="none" strike="noStrike" cap="none" spc="0" baseline="0">
            <a:ln>
              <a:noFill/>
            </a:ln>
            <a:solidFill>
              <a:srgbClr val="000000"/>
            </a:solidFill>
            <a:uFillTx/>
            <a:latin typeface="Helvetica Neue"/>
            <a:ea typeface="Helvetica Neue"/>
            <a:cs typeface="Helvetica Neue"/>
            <a:sym typeface="Helvetica Neue"/>
          </a:endParaRPr>
        </a:p>
        <a:p>
          <a:pPr marL="0" marR="0" lvl="0" indent="0" algn="l" defTabSz="457200">
            <a:lnSpc>
              <a:spcPts val="3000"/>
            </a:lnSpc>
            <a:spcBef>
              <a:spcPts val="0"/>
            </a:spcBef>
            <a:spcAft>
              <a:spcPts val="0"/>
            </a:spcAft>
            <a:buClrTx/>
            <a:buSzTx/>
            <a:buFontTx/>
            <a:buNone/>
            <a:tabLst/>
          </a:pPr>
          <a:r>
            <a:rPr sz="1200" b="0" i="0" u="none" strike="noStrike" cap="none" spc="0" baseline="0">
              <a:ln>
                <a:noFill/>
              </a:ln>
              <a:solidFill>
                <a:srgbClr val="000000"/>
              </a:solidFill>
              <a:uFillTx/>
              <a:latin typeface="Helvetica Neue"/>
              <a:ea typeface="Helvetica Neue"/>
              <a:cs typeface="Helvetica Neue"/>
              <a:sym typeface="Helvetica Neue"/>
            </a:rPr>
            <a:t>Both PDU's are limited by the connectors and wire sizes. The PDU32/16 power connector (with the heaviest gauge wire) can cope with about </a:t>
          </a:r>
          <a:r>
            <a:rPr sz="1200" b="0" i="0" u="sng" strike="noStrike" cap="none" spc="0" baseline="0">
              <a:ln>
                <a:noFill/>
              </a:ln>
              <a:solidFill>
                <a:srgbClr val="042EEE"/>
              </a:solidFill>
              <a:uFill>
                <a:solidFill>
                  <a:srgbClr val="042EEE"/>
                </a:solidFill>
              </a:uFill>
              <a:latin typeface="Helvetica Neue"/>
              <a:ea typeface="Helvetica Neue"/>
              <a:cs typeface="Helvetica Neue"/>
              <a:sym typeface="Helvetica Neue"/>
              <a:hlinkClick xmlns:r="http://schemas.openxmlformats.org/officeDocument/2006/relationships" r:id="rId1"/>
            </a:rPr>
            <a:t>300A</a:t>
          </a:r>
          <a:r>
            <a:rPr sz="1200" b="0" i="0" u="none" strike="noStrike" cap="none" spc="0" baseline="0">
              <a:ln>
                <a:noFill/>
              </a:ln>
              <a:solidFill>
                <a:srgbClr val="000000"/>
              </a:solidFill>
              <a:uFillTx/>
              <a:latin typeface="Helvetica Neue"/>
              <a:ea typeface="Helvetica Neue"/>
              <a:cs typeface="Helvetica Neue"/>
              <a:sym typeface="Helvetica Neue"/>
            </a:rPr>
            <a:t>peak and </a:t>
          </a:r>
          <a:r>
            <a:rPr sz="1200" b="0" i="0" u="sng" strike="noStrike" cap="none" spc="0" baseline="0">
              <a:ln>
                <a:noFill/>
              </a:ln>
              <a:solidFill>
                <a:srgbClr val="042EEE"/>
              </a:solidFill>
              <a:uFill>
                <a:solidFill>
                  <a:srgbClr val="042EEE"/>
                </a:solidFill>
              </a:uFill>
              <a:latin typeface="Helvetica Neue"/>
              <a:ea typeface="Helvetica Neue"/>
              <a:cs typeface="Helvetica Neue"/>
              <a:sym typeface="Helvetica Neue"/>
              <a:hlinkClick xmlns:r="http://schemas.openxmlformats.org/officeDocument/2006/relationships" r:id="rId2"/>
            </a:rPr>
            <a:t>220A</a:t>
          </a:r>
          <a:r>
            <a:rPr sz="1200" b="0" i="0" u="none" strike="noStrike" cap="none" spc="0" baseline="0">
              <a:ln>
                <a:noFill/>
              </a:ln>
              <a:solidFill>
                <a:srgbClr val="000000"/>
              </a:solidFill>
              <a:uFillTx/>
              <a:latin typeface="Helvetica Neue"/>
              <a:ea typeface="Helvetica Neue"/>
              <a:cs typeface="Helvetica Neue"/>
              <a:sym typeface="Helvetica Neue"/>
            </a:rPr>
            <a:t> continuous current (from memory). </a:t>
          </a:r>
        </a:p>
        <a:p>
          <a:pPr marL="0" marR="0" lvl="0" indent="0" algn="l" defTabSz="457200">
            <a:lnSpc>
              <a:spcPts val="3000"/>
            </a:lnSpc>
            <a:spcBef>
              <a:spcPts val="0"/>
            </a:spcBef>
            <a:spcAft>
              <a:spcPts val="0"/>
            </a:spcAft>
            <a:buClrTx/>
            <a:buSzTx/>
            <a:buFontTx/>
            <a:buNone/>
            <a:tabLst/>
          </a:pPr>
          <a:r>
            <a:rPr sz="1200" b="0" i="0" u="none" strike="noStrike" cap="none" spc="0" baseline="0">
              <a:ln>
                <a:noFill/>
              </a:ln>
              <a:solidFill>
                <a:srgbClr val="000000"/>
              </a:solidFill>
              <a:uFillTx/>
              <a:latin typeface="Helvetica Neue"/>
              <a:ea typeface="Helvetica Neue"/>
              <a:cs typeface="Helvetica Neue"/>
              <a:sym typeface="Helvetica Neue"/>
            </a:rPr>
            <a:t>The PDU10 is limited by the current capacity of the connector pins and wire (17A continuous with 25A peak for 9 of the outputs and 35A continuous for output 1 that uses 2 connector pins).</a:t>
          </a:r>
        </a:p>
        <a:p>
          <a:pPr marL="0" marR="0" lvl="0" indent="0" algn="l" defTabSz="457200">
            <a:lnSpc>
              <a:spcPts val="3000"/>
            </a:lnSpc>
            <a:spcBef>
              <a:spcPts val="0"/>
            </a:spcBef>
            <a:spcAft>
              <a:spcPts val="0"/>
            </a:spcAft>
            <a:buClrTx/>
            <a:buSzTx/>
            <a:buFontTx/>
            <a:buNone/>
            <a:tabLst/>
          </a:pPr>
          <a:r>
            <a:rPr sz="1200" b="0" i="0" u="none" strike="noStrike" cap="none" spc="0" baseline="0">
              <a:ln>
                <a:noFill/>
              </a:ln>
              <a:solidFill>
                <a:srgbClr val="000000"/>
              </a:solidFill>
              <a:uFillTx/>
              <a:latin typeface="Helvetica Neue"/>
              <a:ea typeface="Helvetica Neue"/>
              <a:cs typeface="Helvetica Neue"/>
              <a:sym typeface="Helvetica Neue"/>
            </a:rPr>
            <a:t>It's worth keeping in mind that most car electrical systems are limited to about </a:t>
          </a:r>
          <a:r>
            <a:rPr sz="1200" b="0" i="0" u="sng" strike="noStrike" cap="none" spc="0" baseline="0">
              <a:ln>
                <a:noFill/>
              </a:ln>
              <a:solidFill>
                <a:srgbClr val="042EEE"/>
              </a:solidFill>
              <a:uFill>
                <a:solidFill>
                  <a:srgbClr val="042EEE"/>
                </a:solidFill>
              </a:uFill>
              <a:latin typeface="Helvetica Neue"/>
              <a:ea typeface="Helvetica Neue"/>
              <a:cs typeface="Helvetica Neue"/>
              <a:sym typeface="Helvetica Neue"/>
              <a:hlinkClick xmlns:r="http://schemas.openxmlformats.org/officeDocument/2006/relationships" r:id="rId3"/>
            </a:rPr>
            <a:t>120A</a:t>
          </a:r>
          <a:r>
            <a:rPr sz="1200" b="0" i="0" u="none" strike="noStrike" cap="none" spc="0" baseline="0">
              <a:ln>
                <a:noFill/>
              </a:ln>
              <a:solidFill>
                <a:srgbClr val="000000"/>
              </a:solidFill>
              <a:uFillTx/>
              <a:latin typeface="Helvetica Neue"/>
              <a:ea typeface="Helvetica Neue"/>
              <a:cs typeface="Helvetica Neue"/>
              <a:sym typeface="Helvetica Neue"/>
            </a:rPr>
            <a:t> continuous by limitation in their charging systems (alternators). More current than this and you'll end up with a dead battery!</a:t>
          </a:r>
        </a:p>
        <a:p>
          <a:pPr marL="0" marR="0" lvl="0" indent="0" algn="l" defTabSz="457200">
            <a:lnSpc>
              <a:spcPts val="3000"/>
            </a:lnSpc>
            <a:spcBef>
              <a:spcPts val="0"/>
            </a:spcBef>
            <a:spcAft>
              <a:spcPts val="0"/>
            </a:spcAft>
            <a:buClrTx/>
            <a:buSzTx/>
            <a:buFontTx/>
            <a:buNone/>
            <a:tabLst/>
          </a:pPr>
          <a:endParaRPr sz="1200" b="0" i="0" u="none" strike="noStrike" cap="none" spc="0" baseline="0">
            <a:ln>
              <a:noFill/>
            </a:ln>
            <a:solidFill>
              <a:srgbClr val="000000"/>
            </a:solidFill>
            <a:uFillTx/>
            <a:latin typeface="Helvetica Neue"/>
            <a:ea typeface="Helvetica Neue"/>
            <a:cs typeface="Helvetica Neue"/>
            <a:sym typeface="Helvetica Neue"/>
          </a:endParaRPr>
        </a:p>
        <a:p>
          <a:pPr marL="0" marR="0" lvl="0" indent="0" algn="l" defTabSz="457200">
            <a:lnSpc>
              <a:spcPts val="3000"/>
            </a:lnSpc>
            <a:spcBef>
              <a:spcPts val="0"/>
            </a:spcBef>
            <a:spcAft>
              <a:spcPts val="0"/>
            </a:spcAft>
            <a:buClrTx/>
            <a:buSzTx/>
            <a:buFontTx/>
            <a:buNone/>
            <a:tabLst/>
          </a:pPr>
          <a:r>
            <a:rPr sz="1200" b="0" i="0" u="none" strike="noStrike" cap="none" spc="0" baseline="0">
              <a:ln>
                <a:noFill/>
              </a:ln>
              <a:solidFill>
                <a:srgbClr val="000000"/>
              </a:solidFill>
              <a:uFillTx/>
              <a:latin typeface="Helvetica Neue"/>
              <a:ea typeface="Helvetica Neue"/>
              <a:cs typeface="Helvetica Neue"/>
              <a:sym typeface="Helvetica Neue"/>
            </a:rPr>
            <a:t>PDU Hard Fuse</a:t>
          </a:r>
        </a:p>
        <a:p>
          <a:pPr marL="0" marR="0" lvl="0" indent="0" algn="l" defTabSz="457200">
            <a:lnSpc>
              <a:spcPts val="3000"/>
            </a:lnSpc>
            <a:spcBef>
              <a:spcPts val="0"/>
            </a:spcBef>
            <a:spcAft>
              <a:spcPts val="0"/>
            </a:spcAft>
            <a:buClrTx/>
            <a:buSzTx/>
            <a:buFontTx/>
            <a:buNone/>
            <a:tabLst/>
          </a:pPr>
          <a:endParaRPr sz="1200" b="0" i="0" u="none" strike="noStrike" cap="none" spc="0" baseline="0">
            <a:ln>
              <a:noFill/>
            </a:ln>
            <a:solidFill>
              <a:srgbClr val="000000"/>
            </a:solidFill>
            <a:uFillTx/>
            <a:latin typeface="Helvetica Neue"/>
            <a:ea typeface="Helvetica Neue"/>
            <a:cs typeface="Helvetica Neue"/>
            <a:sym typeface="Helvetica Neue"/>
          </a:endParaRPr>
        </a:p>
        <a:p>
          <a:pPr marL="0" marR="0" lvl="0" indent="0" algn="l" defTabSz="457200">
            <a:lnSpc>
              <a:spcPts val="3400"/>
            </a:lnSpc>
            <a:spcBef>
              <a:spcPts val="0"/>
            </a:spcBef>
            <a:spcAft>
              <a:spcPts val="0"/>
            </a:spcAft>
            <a:buClrTx/>
            <a:buSzTx/>
            <a:buFontTx/>
            <a:buNone/>
            <a:tabLst/>
          </a:pPr>
          <a:r>
            <a:rPr sz="1200" b="0" i="0" u="none" strike="noStrike" cap="none" spc="0" baseline="0">
              <a:ln>
                <a:noFill/>
              </a:ln>
              <a:solidFill>
                <a:srgbClr val="000000"/>
              </a:solidFill>
              <a:uFillTx/>
              <a:latin typeface="Helvetica Neue"/>
              <a:ea typeface="Helvetica Neue"/>
              <a:cs typeface="Helvetica Neue"/>
              <a:sym typeface="Helvetica Neue"/>
            </a:rPr>
            <a:t>The hard fuse actually used in the PDU at run time is the lower of the values in the calibration (655A by default) and values hard coded into the device itself. The whole point is that you *cannot* forget to set it, nor can you set it to a value higher than we permit. In PDUs if you enter 655A you will actually get 30A hard fuse on an output ticked as inductive and 50A on an output not ticked (ie set to resistive). </a:t>
          </a:r>
        </a:p>
        <a:p>
          <a:pPr marL="0" marR="0" lvl="0" indent="0" algn="l" defTabSz="457200">
            <a:lnSpc>
              <a:spcPts val="3400"/>
            </a:lnSpc>
            <a:spcBef>
              <a:spcPts val="0"/>
            </a:spcBef>
            <a:spcAft>
              <a:spcPts val="0"/>
            </a:spcAft>
            <a:buClrTx/>
            <a:buSzTx/>
            <a:buFontTx/>
            <a:buNone/>
            <a:tabLst/>
          </a:pPr>
          <a:r>
            <a:rPr sz="1200" b="0" i="0" u="none" strike="noStrike" cap="none" spc="0" baseline="0">
              <a:ln>
                <a:noFill/>
              </a:ln>
              <a:solidFill>
                <a:srgbClr val="000000"/>
              </a:solidFill>
              <a:uFillTx/>
              <a:latin typeface="Helvetica Neue"/>
              <a:ea typeface="Helvetica Neue"/>
              <a:cs typeface="Helvetica Neue"/>
              <a:sym typeface="Helvetica Neue"/>
            </a:rPr>
            <a:t>The difference between the hard trip and the normal trips is that the hard trip is really intended to protect the unit itself rather anything attached to it. For example wiring protection might dictate a 20A trip with a 0.25s trip time, however a dead short could result in a much higher current which must be disconnected immediately (especially if into a large inductive load like a stalled fan motor, where the flyback energy upon disconnection after a longer time could break the output driver). As such (a) the hard fuse is always in force, on every output, with whatever value is set in the calibration being automatically clipped according to maximum safe values hard-coded into the firmware, and (b) it is essentially instant - there is no 'for x time' tolerance settable. You can reset it with the fault reset switch just as with the normal trips, but you cannot calibrate it away.</a:t>
          </a:r>
          <a:endParaRPr sz="1200" b="0" i="0" u="none" strike="noStrike" cap="none" spc="0" baseline="0">
            <a:ln>
              <a:noFill/>
            </a:ln>
            <a:solidFill>
              <a:srgbClr val="000000"/>
            </a:solidFill>
            <a:uFillTx/>
            <a:latin typeface="Marker Felt"/>
            <a:ea typeface="Marker Felt"/>
            <a:cs typeface="Marker Felt"/>
            <a:sym typeface="Marker Felt"/>
          </a:endParaRPr>
        </a:p>
        <a:p>
          <a:pPr marL="0" marR="0" lvl="0" indent="0" algn="l" defTabSz="457200">
            <a:lnSpc>
              <a:spcPts val="3000"/>
            </a:lnSpc>
            <a:spcBef>
              <a:spcPts val="0"/>
            </a:spcBef>
            <a:spcAft>
              <a:spcPts val="0"/>
            </a:spcAft>
            <a:buClrTx/>
            <a:buSzTx/>
            <a:buFontTx/>
            <a:buNone/>
            <a:tabLst/>
          </a:pPr>
          <a:endParaRPr sz="1200" b="0" i="0" u="none" strike="noStrike" cap="none" spc="0" baseline="0">
            <a:ln>
              <a:noFill/>
            </a:ln>
            <a:solidFill>
              <a:srgbClr val="000000"/>
            </a:solidFill>
            <a:uFillTx/>
            <a:latin typeface="Helvetica Neue"/>
            <a:ea typeface="Helvetica Neue"/>
            <a:cs typeface="Helvetica Neue"/>
            <a:sym typeface="Helvetica Neue"/>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37</xdr:row>
      <xdr:rowOff>76200</xdr:rowOff>
    </xdr:from>
    <xdr:to>
      <xdr:col>5</xdr:col>
      <xdr:colOff>0</xdr:colOff>
      <xdr:row>41</xdr:row>
      <xdr:rowOff>139700</xdr:rowOff>
    </xdr:to>
    <xdr:sp macro="" textlink="">
      <xdr:nvSpPr>
        <xdr:cNvPr id="2" name="Shape 2"/>
        <xdr:cNvSpPr/>
      </xdr:nvSpPr>
      <xdr:spPr>
        <a:xfrm>
          <a:off x="38100" y="7696200"/>
          <a:ext cx="4876800" cy="104140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noAutofit/>
        </a:bodyPr>
        <a:lstStyle/>
        <a:p>
          <a:pPr marL="0" marR="0" lvl="0" indent="0" algn="l" defTabSz="457200">
            <a:lnSpc>
              <a:spcPct val="100000"/>
            </a:lnSpc>
            <a:spcBef>
              <a:spcPts val="0"/>
            </a:spcBef>
            <a:spcAft>
              <a:spcPts val="0"/>
            </a:spcAft>
            <a:buClrTx/>
            <a:buSzTx/>
            <a:buFontTx/>
            <a:buNone/>
            <a:tabLst/>
          </a:pPr>
          <a:r>
            <a:rPr sz="1100" b="0" i="0" u="none" strike="noStrike" cap="none" spc="0" baseline="0">
              <a:ln>
                <a:noFill/>
              </a:ln>
              <a:solidFill>
                <a:srgbClr val="000000"/>
              </a:solidFill>
              <a:uFillTx/>
              <a:latin typeface="+mn-lt"/>
              <a:ea typeface="+mn-ea"/>
              <a:cs typeface="+mn-cs"/>
              <a:sym typeface="Helvetica"/>
            </a:rPr>
            <a:t>NOTE: Most Fans and fuel pumps will require the use of Two outputs per device</a:t>
          </a:r>
          <a:r>
            <a:rPr lang="en-US" sz="1100" b="0" i="0" u="none" strike="noStrike" cap="none" spc="0" baseline="0">
              <a:ln>
                <a:noFill/>
              </a:ln>
              <a:solidFill>
                <a:srgbClr val="000000"/>
              </a:solidFill>
              <a:uFillTx/>
              <a:latin typeface="+mn-lt"/>
              <a:ea typeface="+mn-ea"/>
              <a:cs typeface="+mn-cs"/>
              <a:sym typeface="Helvetica"/>
            </a:rPr>
            <a:t> </a:t>
          </a:r>
          <a:r>
            <a:rPr sz="1100" b="0" i="0" u="none" strike="noStrike" cap="none" spc="0" baseline="0">
              <a:ln>
                <a:noFill/>
              </a:ln>
              <a:solidFill>
                <a:srgbClr val="000000"/>
              </a:solidFill>
              <a:uFillTx/>
              <a:latin typeface="+mn-lt"/>
              <a:ea typeface="+mn-ea"/>
              <a:cs typeface="+mn-cs"/>
              <a:sym typeface="Helvetica"/>
            </a:rPr>
            <a:t>due to the massive inrush current at startup, Use this sheet to help you design your wiring. </a:t>
          </a:r>
          <a:r>
            <a:rPr lang="en-US" sz="1100" b="0" i="0" u="none" strike="noStrike" cap="none" spc="0" baseline="0">
              <a:ln>
                <a:noFill/>
              </a:ln>
              <a:solidFill>
                <a:srgbClr val="000000"/>
              </a:solidFill>
              <a:uFillTx/>
              <a:latin typeface="+mn-lt"/>
              <a:ea typeface="+mn-ea"/>
              <a:cs typeface="+mn-cs"/>
              <a:sym typeface="Helvetica"/>
            </a:rPr>
            <a:t>Sheet will calculate amp draw and if two outputs are needed Enter data in the yellow colums only.</a:t>
          </a:r>
          <a:endParaRPr sz="1100" b="0" i="0" u="none" strike="noStrike" cap="none" spc="0" baseline="0">
            <a:ln>
              <a:noFill/>
            </a:ln>
            <a:solidFill>
              <a:srgbClr val="000000"/>
            </a:solidFill>
            <a:uFillTx/>
            <a:latin typeface="+mn-lt"/>
            <a:ea typeface="+mn-ea"/>
            <a:cs typeface="+mn-cs"/>
            <a:sym typeface="Helvetica"/>
          </a:endParaRPr>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
  <sheetViews>
    <sheetView showGridLines="0" workbookViewId="0"/>
  </sheetViews>
  <sheetFormatPr baseColWidth="10" defaultColWidth="10" defaultRowHeight="13" customHeight="1" x14ac:dyDescent="0"/>
  <cols>
    <col min="1" max="256" width="10" customWidth="1"/>
  </cols>
  <sheetData/>
  <pageMargins left="0.75" right="0.75" top="1" bottom="1" header="0.5" footer="0.5"/>
  <pageSetup orientation="portrait"/>
  <headerFooter>
    <oddFooter>&amp;L&amp;"Helvetica,Regular"&amp;12&amp;K000000	&amp;P</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24"/>
  <sheetViews>
    <sheetView showGridLines="0" workbookViewId="0">
      <pane xSplit="2" ySplit="2" topLeftCell="C3" activePane="bottomRight" state="frozenSplit"/>
      <selection pane="topRight"/>
      <selection pane="bottomLeft"/>
      <selection pane="bottomRight" activeCell="G24" sqref="G24"/>
    </sheetView>
  </sheetViews>
  <sheetFormatPr baseColWidth="10" defaultColWidth="12.25" defaultRowHeight="18" customHeight="1" x14ac:dyDescent="0"/>
  <cols>
    <col min="1" max="1" width="0.25" style="13" customWidth="1"/>
    <col min="2" max="2" width="12.25" style="13" customWidth="1"/>
    <col min="3" max="3" width="12.5" style="13" customWidth="1"/>
    <col min="4" max="4" width="27.625" style="13" customWidth="1"/>
    <col min="5" max="6" width="12.25" style="13" customWidth="1"/>
    <col min="7" max="7" width="7.625" style="13" customWidth="1"/>
    <col min="8" max="256" width="12.25" style="13" customWidth="1"/>
  </cols>
  <sheetData>
    <row r="1" spans="2:7" ht="2" customHeight="1"/>
    <row r="2" spans="2:7" ht="20.5" customHeight="1">
      <c r="B2" s="1" t="s">
        <v>19</v>
      </c>
      <c r="C2" s="1" t="s">
        <v>20</v>
      </c>
      <c r="D2" s="1" t="s">
        <v>21</v>
      </c>
      <c r="E2" s="1" t="s">
        <v>11</v>
      </c>
      <c r="F2" s="1" t="s">
        <v>12</v>
      </c>
      <c r="G2" s="1" t="s">
        <v>10</v>
      </c>
    </row>
    <row r="3" spans="2:7" ht="20.5" customHeight="1">
      <c r="B3" s="14" t="s">
        <v>22</v>
      </c>
      <c r="C3" s="9" t="s">
        <v>23</v>
      </c>
      <c r="D3" s="9" t="s">
        <v>24</v>
      </c>
      <c r="E3" s="9" t="s">
        <v>25</v>
      </c>
      <c r="F3" s="9" t="s">
        <v>26</v>
      </c>
      <c r="G3" s="9" t="s">
        <v>79</v>
      </c>
    </row>
    <row r="4" spans="2:7" ht="20.25" customHeight="1">
      <c r="B4" s="14" t="s">
        <v>27</v>
      </c>
      <c r="C4" s="9" t="s">
        <v>28</v>
      </c>
      <c r="D4" s="9" t="s">
        <v>29</v>
      </c>
      <c r="E4" s="9" t="s">
        <v>30</v>
      </c>
      <c r="F4" s="15">
        <v>40827</v>
      </c>
      <c r="G4" s="9" t="s">
        <v>79</v>
      </c>
    </row>
    <row r="5" spans="2:7" ht="20.25" customHeight="1">
      <c r="B5" s="14" t="s">
        <v>27</v>
      </c>
      <c r="C5" s="9" t="s">
        <v>31</v>
      </c>
      <c r="D5" s="9" t="s">
        <v>32</v>
      </c>
      <c r="E5" s="9" t="s">
        <v>33</v>
      </c>
      <c r="F5" s="15">
        <v>40891</v>
      </c>
      <c r="G5" s="9" t="s">
        <v>79</v>
      </c>
    </row>
    <row r="6" spans="2:7" ht="20.25" customHeight="1">
      <c r="B6" s="14" t="s">
        <v>34</v>
      </c>
      <c r="C6" s="9" t="s">
        <v>35</v>
      </c>
      <c r="D6" s="9" t="s">
        <v>36</v>
      </c>
      <c r="E6" s="9" t="s">
        <v>37</v>
      </c>
      <c r="F6" s="15">
        <v>40670</v>
      </c>
      <c r="G6" s="9" t="s">
        <v>80</v>
      </c>
    </row>
    <row r="7" spans="2:7" ht="20.25" customHeight="1">
      <c r="B7" s="14" t="s">
        <v>38</v>
      </c>
      <c r="C7" s="9" t="s">
        <v>23</v>
      </c>
      <c r="D7" s="9" t="s">
        <v>39</v>
      </c>
      <c r="E7" s="9" t="s">
        <v>40</v>
      </c>
      <c r="F7" s="15">
        <v>40670</v>
      </c>
      <c r="G7" s="9" t="s">
        <v>80</v>
      </c>
    </row>
    <row r="8" spans="2:7" ht="20.25" customHeight="1">
      <c r="B8" s="14" t="s">
        <v>22</v>
      </c>
      <c r="C8" s="9" t="s">
        <v>23</v>
      </c>
      <c r="D8" s="9" t="s">
        <v>41</v>
      </c>
      <c r="E8" s="9" t="s">
        <v>42</v>
      </c>
      <c r="F8" s="15">
        <v>40764</v>
      </c>
      <c r="G8" s="9" t="s">
        <v>79</v>
      </c>
    </row>
    <row r="9" spans="2:7" ht="20.25" customHeight="1">
      <c r="B9" s="14" t="s">
        <v>43</v>
      </c>
      <c r="C9" s="9" t="s">
        <v>44</v>
      </c>
      <c r="D9" s="9" t="s">
        <v>45</v>
      </c>
      <c r="E9" s="9">
        <v>30</v>
      </c>
      <c r="F9" s="9">
        <v>26</v>
      </c>
      <c r="G9" s="9" t="s">
        <v>80</v>
      </c>
    </row>
    <row r="10" spans="2:7" ht="20.25" customHeight="1">
      <c r="B10" s="14" t="s">
        <v>46</v>
      </c>
      <c r="C10" s="9" t="s">
        <v>44</v>
      </c>
      <c r="D10" s="9" t="s">
        <v>45</v>
      </c>
      <c r="E10" s="9">
        <v>25</v>
      </c>
      <c r="F10" s="9">
        <v>23</v>
      </c>
      <c r="G10" s="9" t="s">
        <v>80</v>
      </c>
    </row>
    <row r="11" spans="2:7" ht="20.25" customHeight="1">
      <c r="B11" s="14" t="s">
        <v>47</v>
      </c>
      <c r="C11" s="9" t="s">
        <v>48</v>
      </c>
      <c r="D11" s="9" t="s">
        <v>49</v>
      </c>
      <c r="E11" s="9" t="s">
        <v>50</v>
      </c>
      <c r="F11" s="9">
        <v>10</v>
      </c>
      <c r="G11" s="9" t="s">
        <v>79</v>
      </c>
    </row>
    <row r="12" spans="2:7" ht="20.25" customHeight="1">
      <c r="B12" s="14" t="s">
        <v>51</v>
      </c>
      <c r="C12" s="9" t="s">
        <v>52</v>
      </c>
      <c r="D12" s="9" t="s">
        <v>53</v>
      </c>
      <c r="E12" s="9" t="s">
        <v>30</v>
      </c>
      <c r="F12" s="15">
        <v>40764</v>
      </c>
      <c r="G12" s="9" t="s">
        <v>79</v>
      </c>
    </row>
    <row r="13" spans="2:7" ht="20.25" customHeight="1">
      <c r="B13" s="14" t="s">
        <v>54</v>
      </c>
      <c r="C13" s="9" t="s">
        <v>55</v>
      </c>
      <c r="D13" s="9" t="s">
        <v>56</v>
      </c>
      <c r="E13" s="9">
        <v>10</v>
      </c>
      <c r="F13" s="9" t="s">
        <v>57</v>
      </c>
      <c r="G13" s="9" t="s">
        <v>80</v>
      </c>
    </row>
    <row r="14" spans="2:7" ht="20.25" customHeight="1">
      <c r="B14" s="14" t="s">
        <v>54</v>
      </c>
      <c r="C14" s="7">
        <v>700</v>
      </c>
      <c r="D14" s="9" t="s">
        <v>58</v>
      </c>
      <c r="E14" s="9">
        <v>10</v>
      </c>
      <c r="F14" s="9" t="s">
        <v>59</v>
      </c>
      <c r="G14" s="9" t="s">
        <v>80</v>
      </c>
    </row>
    <row r="15" spans="2:7" ht="20.25" customHeight="1">
      <c r="B15" s="14" t="s">
        <v>60</v>
      </c>
      <c r="C15" s="9" t="s">
        <v>61</v>
      </c>
      <c r="D15" s="9" t="s">
        <v>62</v>
      </c>
      <c r="E15" s="9" t="s">
        <v>63</v>
      </c>
      <c r="F15" s="15">
        <v>40827</v>
      </c>
      <c r="G15" s="9" t="s">
        <v>79</v>
      </c>
    </row>
    <row r="16" spans="2:7" ht="20.25" customHeight="1">
      <c r="B16" s="14" t="s">
        <v>64</v>
      </c>
      <c r="C16" s="9" t="s">
        <v>65</v>
      </c>
      <c r="D16" s="9" t="s">
        <v>66</v>
      </c>
      <c r="E16" s="9" t="s">
        <v>67</v>
      </c>
      <c r="F16" s="9" t="s">
        <v>68</v>
      </c>
      <c r="G16" s="9" t="s">
        <v>80</v>
      </c>
    </row>
    <row r="17" spans="2:7" ht="20.25" customHeight="1">
      <c r="B17" s="14" t="s">
        <v>69</v>
      </c>
      <c r="C17" s="9" t="s">
        <v>70</v>
      </c>
      <c r="D17" s="9" t="s">
        <v>71</v>
      </c>
      <c r="E17" s="9" t="s">
        <v>67</v>
      </c>
      <c r="F17" s="9" t="s">
        <v>72</v>
      </c>
      <c r="G17" s="9" t="s">
        <v>80</v>
      </c>
    </row>
    <row r="18" spans="2:7" ht="20.25" customHeight="1">
      <c r="B18" s="14" t="s">
        <v>51</v>
      </c>
      <c r="C18" s="9" t="s">
        <v>73</v>
      </c>
      <c r="D18" s="9" t="s">
        <v>74</v>
      </c>
      <c r="E18" s="9" t="s">
        <v>67</v>
      </c>
      <c r="F18" s="9" t="s">
        <v>75</v>
      </c>
      <c r="G18" s="9" t="s">
        <v>80</v>
      </c>
    </row>
    <row r="19" spans="2:7" ht="20.25" customHeight="1">
      <c r="B19" s="14" t="s">
        <v>76</v>
      </c>
      <c r="C19" s="9" t="s">
        <v>77</v>
      </c>
      <c r="D19" s="9" t="s">
        <v>78</v>
      </c>
      <c r="E19" s="9">
        <v>25</v>
      </c>
      <c r="F19" s="15">
        <v>40830</v>
      </c>
      <c r="G19" s="9" t="s">
        <v>79</v>
      </c>
    </row>
    <row r="20" spans="2:7" ht="20.25" customHeight="1">
      <c r="B20" s="16"/>
      <c r="C20" s="7"/>
      <c r="D20" s="7"/>
      <c r="E20" s="7"/>
      <c r="F20" s="7"/>
      <c r="G20" s="9"/>
    </row>
    <row r="21" spans="2:7" ht="20.25" customHeight="1">
      <c r="B21" s="16"/>
      <c r="C21" s="7"/>
      <c r="D21" s="7"/>
      <c r="E21" s="7"/>
      <c r="F21" s="7"/>
      <c r="G21" s="9"/>
    </row>
    <row r="22" spans="2:7" ht="20.25" customHeight="1">
      <c r="B22" s="16"/>
      <c r="C22" s="7"/>
      <c r="D22" s="7"/>
      <c r="E22" s="7"/>
      <c r="F22" s="7"/>
      <c r="G22" s="9"/>
    </row>
    <row r="23" spans="2:7" ht="20.25" customHeight="1">
      <c r="B23" s="16"/>
      <c r="C23" s="7"/>
      <c r="D23" s="7"/>
      <c r="E23" s="7"/>
      <c r="F23" s="7"/>
      <c r="G23" s="9"/>
    </row>
    <row r="24" spans="2:7" ht="20.25" customHeight="1">
      <c r="B24" s="16"/>
      <c r="C24" s="7"/>
      <c r="D24" s="7"/>
      <c r="E24" s="7"/>
      <c r="F24" s="7"/>
      <c r="G24" s="9"/>
    </row>
  </sheetData>
  <pageMargins left="0.75" right="0.75" top="1" bottom="1" header="0.5" footer="0.5"/>
  <pageSetup orientation="portrait"/>
  <headerFooter>
    <oddFooter>&amp;L&amp;"Helvetica,Regular"&amp;12&amp;K000000	&amp;P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abSelected="1" topLeftCell="A9" workbookViewId="0">
      <selection activeCell="C32" sqref="C32"/>
    </sheetView>
  </sheetViews>
  <sheetFormatPr baseColWidth="10" defaultRowHeight="16" x14ac:dyDescent="0"/>
  <cols>
    <col min="2" max="2" width="16.5" customWidth="1"/>
    <col min="4" max="4" width="0" hidden="1" customWidth="1"/>
    <col min="7" max="8" width="0" hidden="1" customWidth="1"/>
  </cols>
  <sheetData>
    <row r="1" spans="1:10">
      <c r="A1" s="17" t="s">
        <v>0</v>
      </c>
      <c r="B1" s="18"/>
      <c r="C1" s="18"/>
      <c r="D1" s="18"/>
      <c r="E1" s="18"/>
      <c r="F1" s="18"/>
      <c r="G1" s="18"/>
      <c r="H1" s="18"/>
      <c r="I1" s="18"/>
      <c r="J1" s="18"/>
    </row>
    <row r="2" spans="1:10">
      <c r="A2" s="1" t="s">
        <v>1</v>
      </c>
      <c r="B2" s="1" t="s">
        <v>2</v>
      </c>
      <c r="C2" s="1" t="s">
        <v>3</v>
      </c>
      <c r="D2" s="1"/>
      <c r="E2" s="1" t="s">
        <v>4</v>
      </c>
      <c r="F2" s="1" t="s">
        <v>5</v>
      </c>
      <c r="G2" s="2"/>
      <c r="H2" s="3"/>
      <c r="I2" s="1" t="s">
        <v>6</v>
      </c>
      <c r="J2" s="1" t="s">
        <v>7</v>
      </c>
    </row>
    <row r="3" spans="1:10">
      <c r="A3" s="2"/>
      <c r="B3" s="2"/>
      <c r="C3" s="2"/>
      <c r="D3" s="2"/>
      <c r="E3" s="2"/>
      <c r="F3" s="2"/>
      <c r="G3" s="2"/>
      <c r="H3" s="3"/>
      <c r="I3" s="2"/>
      <c r="J3" s="1" t="s">
        <v>79</v>
      </c>
    </row>
    <row r="4" spans="1:10">
      <c r="A4" s="21"/>
      <c r="B4" s="20"/>
      <c r="C4" s="20"/>
      <c r="D4" s="20"/>
      <c r="E4" s="20"/>
      <c r="F4" s="20"/>
      <c r="G4" s="2"/>
      <c r="H4" s="4"/>
      <c r="I4" s="19"/>
      <c r="J4" s="20"/>
    </row>
    <row r="5" spans="1:10" ht="24">
      <c r="A5" s="1" t="s">
        <v>8</v>
      </c>
      <c r="B5" s="1" t="s">
        <v>9</v>
      </c>
      <c r="C5" s="1" t="s">
        <v>81</v>
      </c>
      <c r="D5" s="1" t="s">
        <v>10</v>
      </c>
      <c r="E5" s="1" t="s">
        <v>11</v>
      </c>
      <c r="F5" s="1" t="s">
        <v>12</v>
      </c>
      <c r="G5" s="1" t="s">
        <v>13</v>
      </c>
      <c r="H5" s="5" t="s">
        <v>14</v>
      </c>
      <c r="I5" s="1" t="s">
        <v>15</v>
      </c>
      <c r="J5" s="1" t="s">
        <v>16</v>
      </c>
    </row>
    <row r="6" spans="1:10">
      <c r="A6" s="6">
        <v>1</v>
      </c>
      <c r="B6" s="39" t="s">
        <v>83</v>
      </c>
      <c r="C6" s="39" t="s">
        <v>79</v>
      </c>
      <c r="D6" s="8" t="b">
        <f>IF(C6="yes",TRUE,FALSE)</f>
        <v>1</v>
      </c>
      <c r="E6" s="39">
        <v>60</v>
      </c>
      <c r="F6" s="39">
        <v>18</v>
      </c>
      <c r="G6" s="7" t="b">
        <f>IF(D6=FALSE,IF(E6&gt;59,TRUE,IF(F6&gt;29,TRUE,FALSE)))</f>
        <v>0</v>
      </c>
      <c r="H6" s="7" t="b">
        <f t="shared" ref="H6:H37" si="0">IF(D6=TRUE,IF(E6&gt;39,TRUE,IF(F6&gt;29,TRUE,FALSE)))</f>
        <v>1</v>
      </c>
      <c r="I6" s="9" t="str">
        <f t="shared" ref="I6:I37" si="1">IF(G6=TRUE,"Two",IF(H6=TRUE,"Two","One"))</f>
        <v>Two</v>
      </c>
      <c r="J6" s="9" t="s">
        <v>79</v>
      </c>
    </row>
    <row r="7" spans="1:10">
      <c r="A7" s="6">
        <v>2</v>
      </c>
      <c r="B7" s="39" t="s">
        <v>82</v>
      </c>
      <c r="C7" s="39" t="s">
        <v>79</v>
      </c>
      <c r="D7" s="8" t="b">
        <f t="shared" ref="D7:D37" si="2">IF(C7="yes",TRUE,FALSE)</f>
        <v>1</v>
      </c>
      <c r="E7" s="39">
        <v>60</v>
      </c>
      <c r="F7" s="39">
        <v>18</v>
      </c>
      <c r="G7" s="7" t="b">
        <f t="shared" ref="G7:G37" si="3">IF(D7=FALSE,IF(E7&gt;59,TRUE,IF(F7&gt;29,TRUE,FALSE)))</f>
        <v>0</v>
      </c>
      <c r="H7" s="7" t="b">
        <f t="shared" si="0"/>
        <v>1</v>
      </c>
      <c r="I7" s="9" t="str">
        <f t="shared" si="1"/>
        <v>Two</v>
      </c>
      <c r="J7" s="9" t="s">
        <v>79</v>
      </c>
    </row>
    <row r="8" spans="1:10">
      <c r="A8" s="6">
        <v>3</v>
      </c>
      <c r="B8" s="39" t="s">
        <v>84</v>
      </c>
      <c r="C8" s="39" t="s">
        <v>80</v>
      </c>
      <c r="D8" s="8" t="b">
        <f t="shared" si="2"/>
        <v>0</v>
      </c>
      <c r="E8" s="39">
        <v>10</v>
      </c>
      <c r="F8" s="39">
        <v>5</v>
      </c>
      <c r="G8" s="7" t="b">
        <f t="shared" si="3"/>
        <v>0</v>
      </c>
      <c r="H8" s="7" t="b">
        <f t="shared" si="0"/>
        <v>0</v>
      </c>
      <c r="I8" s="9" t="str">
        <f t="shared" si="1"/>
        <v>One</v>
      </c>
      <c r="J8" s="9" t="s">
        <v>80</v>
      </c>
    </row>
    <row r="9" spans="1:10">
      <c r="A9" s="6">
        <v>4</v>
      </c>
      <c r="B9" s="39"/>
      <c r="C9" s="39" t="s">
        <v>80</v>
      </c>
      <c r="D9" s="8" t="b">
        <f t="shared" si="2"/>
        <v>0</v>
      </c>
      <c r="E9" s="39"/>
      <c r="F9" s="39"/>
      <c r="G9" s="7" t="b">
        <f t="shared" si="3"/>
        <v>0</v>
      </c>
      <c r="H9" s="7" t="b">
        <f t="shared" si="0"/>
        <v>0</v>
      </c>
      <c r="I9" s="9" t="str">
        <f t="shared" si="1"/>
        <v>One</v>
      </c>
      <c r="J9" s="9" t="s">
        <v>80</v>
      </c>
    </row>
    <row r="10" spans="1:10">
      <c r="A10" s="6">
        <v>5</v>
      </c>
      <c r="B10" s="39"/>
      <c r="C10" s="39" t="s">
        <v>80</v>
      </c>
      <c r="D10" s="8" t="b">
        <f t="shared" si="2"/>
        <v>0</v>
      </c>
      <c r="E10" s="39"/>
      <c r="F10" s="39"/>
      <c r="G10" s="7" t="b">
        <f t="shared" si="3"/>
        <v>0</v>
      </c>
      <c r="H10" s="7" t="b">
        <f t="shared" si="0"/>
        <v>0</v>
      </c>
      <c r="I10" s="9" t="str">
        <f t="shared" si="1"/>
        <v>One</v>
      </c>
      <c r="J10" s="9" t="s">
        <v>80</v>
      </c>
    </row>
    <row r="11" spans="1:10">
      <c r="A11" s="6">
        <v>6</v>
      </c>
      <c r="B11" s="39"/>
      <c r="C11" s="39" t="s">
        <v>80</v>
      </c>
      <c r="D11" s="8" t="b">
        <f t="shared" si="2"/>
        <v>0</v>
      </c>
      <c r="E11" s="39"/>
      <c r="F11" s="39"/>
      <c r="G11" s="7" t="b">
        <f t="shared" si="3"/>
        <v>0</v>
      </c>
      <c r="H11" s="7" t="b">
        <f t="shared" si="0"/>
        <v>0</v>
      </c>
      <c r="I11" s="9" t="str">
        <f t="shared" si="1"/>
        <v>One</v>
      </c>
      <c r="J11" s="9" t="s">
        <v>80</v>
      </c>
    </row>
    <row r="12" spans="1:10">
      <c r="A12" s="6">
        <v>7</v>
      </c>
      <c r="B12" s="39"/>
      <c r="C12" s="39" t="s">
        <v>80</v>
      </c>
      <c r="D12" s="8" t="b">
        <f t="shared" si="2"/>
        <v>0</v>
      </c>
      <c r="E12" s="39"/>
      <c r="F12" s="39"/>
      <c r="G12" s="7" t="b">
        <f t="shared" si="3"/>
        <v>0</v>
      </c>
      <c r="H12" s="7" t="b">
        <f t="shared" si="0"/>
        <v>0</v>
      </c>
      <c r="I12" s="9" t="str">
        <f t="shared" si="1"/>
        <v>One</v>
      </c>
      <c r="J12" s="9" t="s">
        <v>80</v>
      </c>
    </row>
    <row r="13" spans="1:10">
      <c r="A13" s="6">
        <v>8</v>
      </c>
      <c r="B13" s="39"/>
      <c r="C13" s="39" t="s">
        <v>80</v>
      </c>
      <c r="D13" s="8" t="b">
        <f t="shared" si="2"/>
        <v>0</v>
      </c>
      <c r="E13" s="39"/>
      <c r="F13" s="39"/>
      <c r="G13" s="7" t="b">
        <f t="shared" si="3"/>
        <v>0</v>
      </c>
      <c r="H13" s="7" t="b">
        <f t="shared" si="0"/>
        <v>0</v>
      </c>
      <c r="I13" s="9" t="str">
        <f t="shared" si="1"/>
        <v>One</v>
      </c>
      <c r="J13" s="9" t="s">
        <v>80</v>
      </c>
    </row>
    <row r="14" spans="1:10">
      <c r="A14" s="6">
        <v>9</v>
      </c>
      <c r="B14" s="39"/>
      <c r="C14" s="39" t="s">
        <v>80</v>
      </c>
      <c r="D14" s="8" t="b">
        <f t="shared" si="2"/>
        <v>0</v>
      </c>
      <c r="E14" s="39"/>
      <c r="F14" s="39"/>
      <c r="G14" s="7" t="b">
        <f t="shared" si="3"/>
        <v>0</v>
      </c>
      <c r="H14" s="7" t="b">
        <f t="shared" si="0"/>
        <v>0</v>
      </c>
      <c r="I14" s="9" t="str">
        <f t="shared" si="1"/>
        <v>One</v>
      </c>
      <c r="J14" s="9" t="s">
        <v>80</v>
      </c>
    </row>
    <row r="15" spans="1:10">
      <c r="A15" s="6">
        <v>10</v>
      </c>
      <c r="B15" s="39"/>
      <c r="C15" s="39" t="s">
        <v>80</v>
      </c>
      <c r="D15" s="8" t="b">
        <f t="shared" si="2"/>
        <v>0</v>
      </c>
      <c r="E15" s="39"/>
      <c r="F15" s="39"/>
      <c r="G15" s="7" t="b">
        <f t="shared" si="3"/>
        <v>0</v>
      </c>
      <c r="H15" s="7" t="b">
        <f t="shared" si="0"/>
        <v>0</v>
      </c>
      <c r="I15" s="9" t="str">
        <f t="shared" si="1"/>
        <v>One</v>
      </c>
      <c r="J15" s="9" t="s">
        <v>80</v>
      </c>
    </row>
    <row r="16" spans="1:10">
      <c r="A16" s="6">
        <v>11</v>
      </c>
      <c r="B16" s="39"/>
      <c r="C16" s="39" t="s">
        <v>80</v>
      </c>
      <c r="D16" s="8" t="b">
        <f t="shared" si="2"/>
        <v>0</v>
      </c>
      <c r="E16" s="39"/>
      <c r="F16" s="39"/>
      <c r="G16" s="7" t="b">
        <f t="shared" si="3"/>
        <v>0</v>
      </c>
      <c r="H16" s="7" t="b">
        <f t="shared" si="0"/>
        <v>0</v>
      </c>
      <c r="I16" s="9" t="str">
        <f t="shared" si="1"/>
        <v>One</v>
      </c>
      <c r="J16" s="9" t="s">
        <v>80</v>
      </c>
    </row>
    <row r="17" spans="1:10">
      <c r="A17" s="6">
        <v>12</v>
      </c>
      <c r="B17" s="39"/>
      <c r="C17" s="39" t="s">
        <v>80</v>
      </c>
      <c r="D17" s="8" t="b">
        <f t="shared" si="2"/>
        <v>0</v>
      </c>
      <c r="E17" s="39"/>
      <c r="F17" s="39"/>
      <c r="G17" s="7" t="b">
        <f t="shared" si="3"/>
        <v>0</v>
      </c>
      <c r="H17" s="7" t="b">
        <f t="shared" si="0"/>
        <v>0</v>
      </c>
      <c r="I17" s="9" t="str">
        <f t="shared" si="1"/>
        <v>One</v>
      </c>
      <c r="J17" s="9" t="s">
        <v>80</v>
      </c>
    </row>
    <row r="18" spans="1:10">
      <c r="A18" s="6">
        <v>13</v>
      </c>
      <c r="B18" s="39"/>
      <c r="C18" s="39" t="s">
        <v>80</v>
      </c>
      <c r="D18" s="8" t="b">
        <f t="shared" si="2"/>
        <v>0</v>
      </c>
      <c r="E18" s="39"/>
      <c r="F18" s="39"/>
      <c r="G18" s="7" t="b">
        <f t="shared" si="3"/>
        <v>0</v>
      </c>
      <c r="H18" s="7" t="b">
        <f t="shared" si="0"/>
        <v>0</v>
      </c>
      <c r="I18" s="9" t="str">
        <f t="shared" si="1"/>
        <v>One</v>
      </c>
      <c r="J18" s="9" t="s">
        <v>80</v>
      </c>
    </row>
    <row r="19" spans="1:10">
      <c r="A19" s="6">
        <v>14</v>
      </c>
      <c r="B19" s="39"/>
      <c r="C19" s="39" t="s">
        <v>80</v>
      </c>
      <c r="D19" s="8" t="b">
        <f t="shared" si="2"/>
        <v>0</v>
      </c>
      <c r="E19" s="39"/>
      <c r="F19" s="39"/>
      <c r="G19" s="7" t="b">
        <f t="shared" si="3"/>
        <v>0</v>
      </c>
      <c r="H19" s="7" t="b">
        <f t="shared" si="0"/>
        <v>0</v>
      </c>
      <c r="I19" s="9" t="str">
        <f t="shared" si="1"/>
        <v>One</v>
      </c>
      <c r="J19" s="9" t="s">
        <v>80</v>
      </c>
    </row>
    <row r="20" spans="1:10">
      <c r="A20" s="6">
        <v>15</v>
      </c>
      <c r="B20" s="39"/>
      <c r="C20" s="39" t="s">
        <v>80</v>
      </c>
      <c r="D20" s="8" t="b">
        <f t="shared" si="2"/>
        <v>0</v>
      </c>
      <c r="E20" s="39"/>
      <c r="F20" s="39"/>
      <c r="G20" s="7" t="b">
        <f t="shared" si="3"/>
        <v>0</v>
      </c>
      <c r="H20" s="7" t="b">
        <f t="shared" si="0"/>
        <v>0</v>
      </c>
      <c r="I20" s="9" t="str">
        <f t="shared" si="1"/>
        <v>One</v>
      </c>
      <c r="J20" s="9" t="s">
        <v>80</v>
      </c>
    </row>
    <row r="21" spans="1:10">
      <c r="A21" s="6">
        <v>16</v>
      </c>
      <c r="B21" s="39"/>
      <c r="C21" s="39" t="s">
        <v>80</v>
      </c>
      <c r="D21" s="8" t="b">
        <f t="shared" si="2"/>
        <v>0</v>
      </c>
      <c r="E21" s="39"/>
      <c r="F21" s="39"/>
      <c r="G21" s="7" t="b">
        <f t="shared" si="3"/>
        <v>0</v>
      </c>
      <c r="H21" s="7" t="b">
        <f t="shared" si="0"/>
        <v>0</v>
      </c>
      <c r="I21" s="9" t="str">
        <f t="shared" si="1"/>
        <v>One</v>
      </c>
      <c r="J21" s="9" t="s">
        <v>80</v>
      </c>
    </row>
    <row r="22" spans="1:10">
      <c r="A22" s="6">
        <v>17</v>
      </c>
      <c r="B22" s="39"/>
      <c r="C22" s="39" t="s">
        <v>80</v>
      </c>
      <c r="D22" s="8" t="b">
        <f t="shared" si="2"/>
        <v>0</v>
      </c>
      <c r="E22" s="39"/>
      <c r="F22" s="39"/>
      <c r="G22" s="7" t="b">
        <f t="shared" si="3"/>
        <v>0</v>
      </c>
      <c r="H22" s="7" t="b">
        <f t="shared" si="0"/>
        <v>0</v>
      </c>
      <c r="I22" s="9" t="str">
        <f t="shared" si="1"/>
        <v>One</v>
      </c>
      <c r="J22" s="9" t="s">
        <v>80</v>
      </c>
    </row>
    <row r="23" spans="1:10">
      <c r="A23" s="6">
        <v>18</v>
      </c>
      <c r="B23" s="39"/>
      <c r="C23" s="39" t="s">
        <v>80</v>
      </c>
      <c r="D23" s="8" t="b">
        <f t="shared" si="2"/>
        <v>0</v>
      </c>
      <c r="E23" s="39"/>
      <c r="F23" s="39"/>
      <c r="G23" s="7" t="b">
        <f t="shared" si="3"/>
        <v>0</v>
      </c>
      <c r="H23" s="7" t="b">
        <f t="shared" si="0"/>
        <v>0</v>
      </c>
      <c r="I23" s="9" t="str">
        <f t="shared" si="1"/>
        <v>One</v>
      </c>
      <c r="J23" s="9" t="s">
        <v>80</v>
      </c>
    </row>
    <row r="24" spans="1:10">
      <c r="A24" s="6">
        <v>19</v>
      </c>
      <c r="B24" s="39"/>
      <c r="C24" s="39" t="s">
        <v>80</v>
      </c>
      <c r="D24" s="8" t="b">
        <f t="shared" si="2"/>
        <v>0</v>
      </c>
      <c r="E24" s="39"/>
      <c r="F24" s="39"/>
      <c r="G24" s="7" t="b">
        <f t="shared" si="3"/>
        <v>0</v>
      </c>
      <c r="H24" s="7" t="b">
        <f t="shared" si="0"/>
        <v>0</v>
      </c>
      <c r="I24" s="9" t="str">
        <f t="shared" si="1"/>
        <v>One</v>
      </c>
      <c r="J24" s="9" t="s">
        <v>80</v>
      </c>
    </row>
    <row r="25" spans="1:10">
      <c r="A25" s="6">
        <v>20</v>
      </c>
      <c r="B25" s="39"/>
      <c r="C25" s="39" t="s">
        <v>80</v>
      </c>
      <c r="D25" s="8" t="b">
        <f t="shared" si="2"/>
        <v>0</v>
      </c>
      <c r="E25" s="39"/>
      <c r="F25" s="39"/>
      <c r="G25" s="7" t="b">
        <f t="shared" si="3"/>
        <v>0</v>
      </c>
      <c r="H25" s="7" t="b">
        <f t="shared" si="0"/>
        <v>0</v>
      </c>
      <c r="I25" s="9" t="str">
        <f t="shared" si="1"/>
        <v>One</v>
      </c>
      <c r="J25" s="9" t="s">
        <v>80</v>
      </c>
    </row>
    <row r="26" spans="1:10">
      <c r="A26" s="6">
        <v>21</v>
      </c>
      <c r="B26" s="39"/>
      <c r="C26" s="39" t="s">
        <v>80</v>
      </c>
      <c r="D26" s="8" t="b">
        <f t="shared" si="2"/>
        <v>0</v>
      </c>
      <c r="E26" s="39"/>
      <c r="F26" s="39"/>
      <c r="G26" s="7" t="b">
        <f t="shared" si="3"/>
        <v>0</v>
      </c>
      <c r="H26" s="7" t="b">
        <f t="shared" si="0"/>
        <v>0</v>
      </c>
      <c r="I26" s="9" t="str">
        <f t="shared" si="1"/>
        <v>One</v>
      </c>
      <c r="J26" s="9" t="s">
        <v>80</v>
      </c>
    </row>
    <row r="27" spans="1:10">
      <c r="A27" s="6">
        <v>22</v>
      </c>
      <c r="B27" s="39"/>
      <c r="C27" s="39" t="s">
        <v>80</v>
      </c>
      <c r="D27" s="8" t="b">
        <f t="shared" si="2"/>
        <v>0</v>
      </c>
      <c r="E27" s="39"/>
      <c r="F27" s="39"/>
      <c r="G27" s="7" t="b">
        <f t="shared" si="3"/>
        <v>0</v>
      </c>
      <c r="H27" s="7" t="b">
        <f t="shared" si="0"/>
        <v>0</v>
      </c>
      <c r="I27" s="9" t="str">
        <f t="shared" si="1"/>
        <v>One</v>
      </c>
      <c r="J27" s="9" t="s">
        <v>80</v>
      </c>
    </row>
    <row r="28" spans="1:10">
      <c r="A28" s="6">
        <v>23</v>
      </c>
      <c r="B28" s="39"/>
      <c r="C28" s="39" t="s">
        <v>80</v>
      </c>
      <c r="D28" s="8" t="b">
        <f t="shared" si="2"/>
        <v>0</v>
      </c>
      <c r="E28" s="39"/>
      <c r="F28" s="39"/>
      <c r="G28" s="7" t="b">
        <f t="shared" si="3"/>
        <v>0</v>
      </c>
      <c r="H28" s="7" t="b">
        <f t="shared" si="0"/>
        <v>0</v>
      </c>
      <c r="I28" s="9" t="str">
        <f t="shared" si="1"/>
        <v>One</v>
      </c>
      <c r="J28" s="9" t="s">
        <v>80</v>
      </c>
    </row>
    <row r="29" spans="1:10">
      <c r="A29" s="6">
        <v>24</v>
      </c>
      <c r="B29" s="39"/>
      <c r="C29" s="39" t="s">
        <v>80</v>
      </c>
      <c r="D29" s="8" t="b">
        <f t="shared" si="2"/>
        <v>0</v>
      </c>
      <c r="E29" s="39"/>
      <c r="F29" s="39"/>
      <c r="G29" s="7" t="b">
        <f t="shared" si="3"/>
        <v>0</v>
      </c>
      <c r="H29" s="7" t="b">
        <f t="shared" si="0"/>
        <v>0</v>
      </c>
      <c r="I29" s="9" t="str">
        <f t="shared" si="1"/>
        <v>One</v>
      </c>
      <c r="J29" s="9" t="s">
        <v>80</v>
      </c>
    </row>
    <row r="30" spans="1:10">
      <c r="A30" s="6">
        <v>25</v>
      </c>
      <c r="B30" s="39"/>
      <c r="C30" s="39" t="s">
        <v>80</v>
      </c>
      <c r="D30" s="8" t="b">
        <f t="shared" si="2"/>
        <v>0</v>
      </c>
      <c r="E30" s="39"/>
      <c r="F30" s="39"/>
      <c r="G30" s="7" t="b">
        <f t="shared" si="3"/>
        <v>0</v>
      </c>
      <c r="H30" s="7" t="b">
        <f t="shared" si="0"/>
        <v>0</v>
      </c>
      <c r="I30" s="9" t="str">
        <f t="shared" si="1"/>
        <v>One</v>
      </c>
      <c r="J30" s="9" t="s">
        <v>80</v>
      </c>
    </row>
    <row r="31" spans="1:10">
      <c r="A31" s="6">
        <v>26</v>
      </c>
      <c r="B31" s="39"/>
      <c r="C31" s="39" t="s">
        <v>80</v>
      </c>
      <c r="D31" s="8" t="b">
        <f t="shared" si="2"/>
        <v>0</v>
      </c>
      <c r="E31" s="39"/>
      <c r="F31" s="39"/>
      <c r="G31" s="7" t="b">
        <f t="shared" si="3"/>
        <v>0</v>
      </c>
      <c r="H31" s="7" t="b">
        <f t="shared" si="0"/>
        <v>0</v>
      </c>
      <c r="I31" s="9" t="str">
        <f t="shared" si="1"/>
        <v>One</v>
      </c>
      <c r="J31" s="9" t="s">
        <v>80</v>
      </c>
    </row>
    <row r="32" spans="1:10">
      <c r="A32" s="6">
        <v>27</v>
      </c>
      <c r="B32" s="39"/>
      <c r="C32" s="39" t="s">
        <v>80</v>
      </c>
      <c r="D32" s="8" t="b">
        <f t="shared" si="2"/>
        <v>0</v>
      </c>
      <c r="E32" s="39"/>
      <c r="F32" s="39"/>
      <c r="G32" s="7" t="b">
        <f t="shared" si="3"/>
        <v>0</v>
      </c>
      <c r="H32" s="7" t="b">
        <f t="shared" si="0"/>
        <v>0</v>
      </c>
      <c r="I32" s="9" t="str">
        <f t="shared" si="1"/>
        <v>One</v>
      </c>
      <c r="J32" s="9" t="s">
        <v>80</v>
      </c>
    </row>
    <row r="33" spans="1:10">
      <c r="A33" s="6">
        <v>28</v>
      </c>
      <c r="B33" s="39"/>
      <c r="C33" s="39" t="s">
        <v>80</v>
      </c>
      <c r="D33" s="8" t="b">
        <f t="shared" si="2"/>
        <v>0</v>
      </c>
      <c r="E33" s="39"/>
      <c r="F33" s="39"/>
      <c r="G33" s="7" t="b">
        <f t="shared" si="3"/>
        <v>0</v>
      </c>
      <c r="H33" s="7" t="b">
        <f t="shared" si="0"/>
        <v>0</v>
      </c>
      <c r="I33" s="9" t="str">
        <f t="shared" si="1"/>
        <v>One</v>
      </c>
      <c r="J33" s="9" t="s">
        <v>80</v>
      </c>
    </row>
    <row r="34" spans="1:10">
      <c r="A34" s="6">
        <v>29</v>
      </c>
      <c r="B34" s="39"/>
      <c r="C34" s="39" t="s">
        <v>80</v>
      </c>
      <c r="D34" s="8" t="b">
        <f t="shared" si="2"/>
        <v>0</v>
      </c>
      <c r="E34" s="39"/>
      <c r="F34" s="39"/>
      <c r="G34" s="7" t="b">
        <f t="shared" si="3"/>
        <v>0</v>
      </c>
      <c r="H34" s="7" t="b">
        <f t="shared" si="0"/>
        <v>0</v>
      </c>
      <c r="I34" s="9" t="str">
        <f t="shared" si="1"/>
        <v>One</v>
      </c>
      <c r="J34" s="9" t="s">
        <v>80</v>
      </c>
    </row>
    <row r="35" spans="1:10">
      <c r="A35" s="6">
        <v>30</v>
      </c>
      <c r="B35" s="39"/>
      <c r="C35" s="39" t="s">
        <v>80</v>
      </c>
      <c r="D35" s="8" t="b">
        <f t="shared" si="2"/>
        <v>0</v>
      </c>
      <c r="E35" s="39"/>
      <c r="F35" s="39"/>
      <c r="G35" s="7" t="b">
        <f t="shared" si="3"/>
        <v>0</v>
      </c>
      <c r="H35" s="7" t="b">
        <f t="shared" si="0"/>
        <v>0</v>
      </c>
      <c r="I35" s="9" t="str">
        <f t="shared" si="1"/>
        <v>One</v>
      </c>
      <c r="J35" s="9" t="s">
        <v>80</v>
      </c>
    </row>
    <row r="36" spans="1:10">
      <c r="A36" s="43">
        <v>31</v>
      </c>
      <c r="B36" s="41"/>
      <c r="C36" s="39" t="s">
        <v>80</v>
      </c>
      <c r="D36" s="8" t="b">
        <f t="shared" si="2"/>
        <v>0</v>
      </c>
      <c r="E36" s="41"/>
      <c r="F36" s="39"/>
      <c r="G36" s="7" t="b">
        <f t="shared" si="3"/>
        <v>0</v>
      </c>
      <c r="H36" s="7" t="b">
        <f t="shared" si="0"/>
        <v>0</v>
      </c>
      <c r="I36" s="9" t="str">
        <f t="shared" si="1"/>
        <v>One</v>
      </c>
      <c r="J36" s="9" t="s">
        <v>80</v>
      </c>
    </row>
    <row r="37" spans="1:10">
      <c r="A37" s="44">
        <v>32</v>
      </c>
      <c r="B37" s="45"/>
      <c r="C37" s="39" t="s">
        <v>80</v>
      </c>
      <c r="D37" s="8" t="b">
        <f t="shared" si="2"/>
        <v>0</v>
      </c>
      <c r="E37" s="42"/>
      <c r="F37" s="40"/>
      <c r="G37" s="7" t="b">
        <f t="shared" si="3"/>
        <v>0</v>
      </c>
      <c r="H37" s="7" t="b">
        <f t="shared" si="0"/>
        <v>0</v>
      </c>
      <c r="I37" s="9" t="str">
        <f t="shared" si="1"/>
        <v>One</v>
      </c>
      <c r="J37" s="9" t="s">
        <v>80</v>
      </c>
    </row>
    <row r="38" spans="1:10" ht="24">
      <c r="A38" s="24"/>
      <c r="B38" s="25"/>
      <c r="C38" s="26"/>
      <c r="D38" s="27"/>
      <c r="E38" s="28"/>
      <c r="F38" s="10" t="s">
        <v>17</v>
      </c>
      <c r="G38" s="7" t="b">
        <f>IF(B38=FALSE,IF(B38&gt;59,TRUE,IF(F38&gt;29,TRUE,FALSE)))</f>
        <v>1</v>
      </c>
      <c r="H38" s="7" t="b">
        <f>IF(B38=TRUE,IF(B38&gt;39,TRUE,IF(F38&gt;29,TRUE,FALSE)))</f>
        <v>0</v>
      </c>
      <c r="I38" s="11" t="s">
        <v>18</v>
      </c>
      <c r="J38" s="22"/>
    </row>
    <row r="39" spans="1:10" ht="21" customHeight="1">
      <c r="A39" s="29"/>
      <c r="B39" s="30"/>
      <c r="C39" s="31"/>
      <c r="D39" s="32"/>
      <c r="E39" s="33"/>
      <c r="F39" s="12">
        <f>SUM(F6:F37)</f>
        <v>41</v>
      </c>
      <c r="G39" s="7" t="b">
        <f>IF(B38=FALSE,IF(B38&gt;59,TRUE,IF(F39&gt;29,TRUE,FALSE)))</f>
        <v>1</v>
      </c>
      <c r="H39" s="7" t="b">
        <f>IF(B38=TRUE,IF(B38&gt;39,TRUE,IF(F39&gt;29,TRUE,FALSE)))</f>
        <v>0</v>
      </c>
      <c r="I39" s="9">
        <f>COUNTA(B6:B37)+J42</f>
        <v>3</v>
      </c>
      <c r="J39" s="23"/>
    </row>
    <row r="40" spans="1:10">
      <c r="A40" s="34"/>
      <c r="B40" s="31"/>
      <c r="C40" s="31"/>
      <c r="D40" s="31"/>
      <c r="E40" s="35"/>
      <c r="F40" s="13"/>
      <c r="G40" s="13"/>
      <c r="H40" s="13"/>
      <c r="I40" s="13"/>
      <c r="J40" s="13"/>
    </row>
    <row r="41" spans="1:10">
      <c r="A41" s="34"/>
      <c r="B41" s="31"/>
      <c r="C41" s="31"/>
      <c r="D41" s="31"/>
      <c r="E41" s="35"/>
      <c r="F41" s="13"/>
      <c r="G41" s="13"/>
      <c r="H41" s="13"/>
      <c r="I41" s="13"/>
      <c r="J41" s="13"/>
    </row>
    <row r="42" spans="1:10">
      <c r="A42" s="36"/>
      <c r="B42" s="37"/>
      <c r="C42" s="37"/>
      <c r="D42" s="37"/>
      <c r="E42" s="38"/>
    </row>
  </sheetData>
  <mergeCells count="7">
    <mergeCell ref="A1:J1"/>
    <mergeCell ref="A4:F4"/>
    <mergeCell ref="I4:J4"/>
    <mergeCell ref="A38:A39"/>
    <mergeCell ref="B38:B39"/>
    <mergeCell ref="D38:E39"/>
    <mergeCell ref="J38:J39"/>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Known Amps</vt:lpstr>
      <vt:lpstr>PDU WORKSHEET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 muzio</cp:lastModifiedBy>
  <dcterms:modified xsi:type="dcterms:W3CDTF">2015-08-23T21:37:08Z</dcterms:modified>
</cp:coreProperties>
</file>